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tewa01\Downloads\"/>
    </mc:Choice>
  </mc:AlternateContent>
  <xr:revisionPtr revIDLastSave="0" documentId="13_ncr:1_{EA5F5AD6-D263-417D-A880-8F9F5423EC10}" xr6:coauthVersionLast="47" xr6:coauthVersionMax="47" xr10:uidLastSave="{00000000-0000-0000-0000-000000000000}"/>
  <bookViews>
    <workbookView xWindow="-120" yWindow="-120" windowWidth="29040" windowHeight="15720" firstSheet="1" activeTab="1" xr2:uid="{56D88B2D-46CB-46D0-9016-220508BF5493}"/>
  </bookViews>
  <sheets>
    <sheet name="_VARIABLES" sheetId="2" state="veryHidden" r:id="rId1"/>
    <sheet name="Cap table templ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19" i="1"/>
  <c r="J8" i="1"/>
  <c r="I21" i="1"/>
  <c r="G8" i="1"/>
  <c r="H8" i="1"/>
  <c r="E21" i="1"/>
  <c r="D21" i="1"/>
  <c r="C21" i="1"/>
  <c r="F9" i="1"/>
  <c r="F10" i="1"/>
  <c r="F11" i="1"/>
  <c r="F12" i="1"/>
  <c r="F13" i="1"/>
  <c r="F14" i="1"/>
  <c r="F15" i="1"/>
  <c r="F16" i="1"/>
  <c r="F17" i="1"/>
  <c r="F8" i="1"/>
  <c r="F19" i="1"/>
  <c r="B21" i="1"/>
  <c r="F21" i="1" s="1"/>
  <c r="D20" i="1"/>
  <c r="E20" i="1"/>
  <c r="C20" i="1"/>
  <c r="B20" i="1"/>
  <c r="I19" i="1" l="1"/>
  <c r="I9" i="1"/>
  <c r="J9" i="1" s="1"/>
  <c r="I10" i="1"/>
  <c r="J10" i="1" s="1"/>
  <c r="I14" i="1"/>
  <c r="J14" i="1" s="1"/>
  <c r="I11" i="1"/>
  <c r="J11" i="1" s="1"/>
  <c r="I8" i="1"/>
  <c r="I17" i="1"/>
  <c r="J17" i="1" s="1"/>
  <c r="I12" i="1"/>
  <c r="J12" i="1" s="1"/>
  <c r="I13" i="1"/>
  <c r="J13" i="1" s="1"/>
  <c r="I15" i="1"/>
  <c r="J15" i="1" s="1"/>
  <c r="I16" i="1"/>
  <c r="J16" i="1" s="1"/>
  <c r="F20" i="1"/>
  <c r="G14" i="1" s="1"/>
  <c r="H14" i="1" s="1"/>
  <c r="G10" i="1"/>
  <c r="H10" i="1" s="1"/>
  <c r="G16" i="1"/>
  <c r="H16" i="1" s="1"/>
  <c r="G13" i="1"/>
  <c r="H13" i="1" s="1"/>
  <c r="G12" i="1"/>
  <c r="H12" i="1" s="1"/>
  <c r="G15" i="1"/>
  <c r="H15" i="1" s="1"/>
  <c r="G9" i="1" l="1"/>
  <c r="H9" i="1" s="1"/>
  <c r="G11" i="1"/>
  <c r="H11" i="1" s="1"/>
  <c r="G17" i="1"/>
  <c r="H17" i="1" s="1"/>
  <c r="H20" i="1" l="1"/>
  <c r="G20" i="1"/>
</calcChain>
</file>

<file path=xl/sharedStrings.xml><?xml version="1.0" encoding="utf-8"?>
<sst xmlns="http://schemas.openxmlformats.org/spreadsheetml/2006/main" count="29" uniqueCount="27">
  <si>
    <t>Date</t>
  </si>
  <si>
    <t>Company valuation</t>
  </si>
  <si>
    <t>Investor</t>
  </si>
  <si>
    <t>Investor #1</t>
  </si>
  <si>
    <t>Investor #2</t>
  </si>
  <si>
    <t>Investor #3</t>
  </si>
  <si>
    <t>Investor #4</t>
  </si>
  <si>
    <t>Investor #5</t>
  </si>
  <si>
    <t>Investor #6</t>
  </si>
  <si>
    <t>Ordinary</t>
  </si>
  <si>
    <t>Ordinary A</t>
  </si>
  <si>
    <t>Founder #1</t>
  </si>
  <si>
    <t>Founder #2</t>
  </si>
  <si>
    <t xml:space="preserve">Shareholder #1 </t>
  </si>
  <si>
    <t>Shareholder #2</t>
  </si>
  <si>
    <t>Option Pool</t>
  </si>
  <si>
    <t>Total (Undiluted)</t>
  </si>
  <si>
    <t>Total (Fully Diluted)</t>
  </si>
  <si>
    <t>-</t>
  </si>
  <si>
    <t>Ordinary B</t>
  </si>
  <si>
    <t>Ordinary C</t>
  </si>
  <si>
    <t>Ownership % (Undiluted)</t>
  </si>
  <si>
    <t>Share Value (Undiluted)</t>
  </si>
  <si>
    <t>Share Value (Fully Diluted)</t>
  </si>
  <si>
    <t>Ownership %   (Fully Diluted)</t>
  </si>
  <si>
    <t>Total Shares</t>
  </si>
  <si>
    <r>
      <t>[</t>
    </r>
    <r>
      <rPr>
        <b/>
        <sz val="16"/>
        <color rgb="FFFF0000"/>
        <rFont val="Lucida Sans Unicode"/>
        <family val="2"/>
      </rPr>
      <t>Company Name</t>
    </r>
    <r>
      <rPr>
        <b/>
        <sz val="16"/>
        <color theme="1"/>
        <rFont val="Lucida Sans Unicode"/>
        <family val="2"/>
      </rPr>
      <t>] - Capitalization Table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</si>
</sst>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7" x14ac:knownFonts="1">
    <font>
      <sz val="10"/>
      <color theme="1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theme="1"/>
      <name val="Lucida Sans Unicode"/>
      <family val="2"/>
    </font>
    <font>
      <sz val="8"/>
      <name val="Lucida Sans Unicode"/>
      <family val="2"/>
    </font>
    <font>
      <b/>
      <sz val="16"/>
      <color theme="1"/>
      <name val="Lucida Sans Unicode"/>
      <family val="2"/>
    </font>
    <font>
      <i/>
      <sz val="10"/>
      <color theme="1"/>
      <name val="Lucida Sans Unicode"/>
      <family val="2"/>
    </font>
    <font>
      <b/>
      <sz val="16"/>
      <color rgb="FFFF0000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rgb="FF004F59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5" fillId="0" borderId="4" xfId="0" applyNumberFormat="1" applyFont="1" applyBorder="1"/>
    <xf numFmtId="10" fontId="0" fillId="0" borderId="2" xfId="0" applyNumberFormat="1" applyBorder="1"/>
    <xf numFmtId="10" fontId="0" fillId="0" borderId="3" xfId="0" applyNumberFormat="1" applyBorder="1"/>
    <xf numFmtId="0" fontId="5" fillId="0" borderId="4" xfId="0" applyFont="1" applyBorder="1" applyAlignment="1">
      <alignment horizontal="right"/>
    </xf>
    <xf numFmtId="165" fontId="0" fillId="0" borderId="2" xfId="0" applyNumberFormat="1" applyBorder="1"/>
    <xf numFmtId="165" fontId="0" fillId="0" borderId="3" xfId="0" applyNumberFormat="1" applyBorder="1"/>
    <xf numFmtId="10" fontId="5" fillId="0" borderId="4" xfId="0" applyNumberFormat="1" applyFont="1" applyBorder="1"/>
    <xf numFmtId="165" fontId="5" fillId="0" borderId="4" xfId="0" applyNumberFormat="1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0" fontId="1" fillId="2" borderId="1" xfId="0" applyNumberFormat="1" applyFont="1" applyFill="1" applyBorder="1"/>
    <xf numFmtId="165" fontId="1" fillId="2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0" fontId="0" fillId="3" borderId="1" xfId="0" applyFill="1" applyBorder="1" applyAlignment="1">
      <alignment horizontal="right"/>
    </xf>
    <xf numFmtId="10" fontId="2" fillId="3" borderId="1" xfId="0" applyNumberFormat="1" applyFont="1" applyFill="1" applyBorder="1"/>
    <xf numFmtId="165" fontId="2" fillId="3" borderId="1" xfId="0" applyNumberFormat="1" applyFont="1" applyFill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F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3C71-B324-473D-B82A-ED5A20B53C8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F654-9120-4C49-8145-EA04A7228F74}">
  <dimension ref="A1:J21"/>
  <sheetViews>
    <sheetView tabSelected="1" workbookViewId="0">
      <selection activeCell="L30" sqref="L30"/>
    </sheetView>
  </sheetViews>
  <sheetFormatPr defaultRowHeight="12.75" x14ac:dyDescent="0.2"/>
  <cols>
    <col min="1" max="1" width="32.25" bestFit="1" customWidth="1"/>
    <col min="2" max="6" width="10.875" customWidth="1"/>
    <col min="7" max="7" width="13.25" customWidth="1"/>
    <col min="8" max="8" width="14.375" bestFit="1" customWidth="1"/>
    <col min="9" max="9" width="13.25" customWidth="1"/>
    <col min="10" max="10" width="14.375" bestFit="1" customWidth="1"/>
  </cols>
  <sheetData>
    <row r="1" spans="1:10" ht="20.25" thickBot="1" x14ac:dyDescent="0.3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9"/>
    </row>
    <row r="3" spans="1:10" x14ac:dyDescent="0.2">
      <c r="A3" s="1" t="s">
        <v>0</v>
      </c>
      <c r="B3" s="3">
        <v>45839</v>
      </c>
    </row>
    <row r="4" spans="1:10" x14ac:dyDescent="0.2">
      <c r="A4" s="1" t="s">
        <v>1</v>
      </c>
      <c r="B4" s="2">
        <v>5000000</v>
      </c>
    </row>
    <row r="7" spans="1:10" ht="38.25" x14ac:dyDescent="0.2">
      <c r="A7" s="21" t="s">
        <v>2</v>
      </c>
      <c r="B7" s="21" t="s">
        <v>9</v>
      </c>
      <c r="C7" s="21" t="s">
        <v>10</v>
      </c>
      <c r="D7" s="21" t="s">
        <v>19</v>
      </c>
      <c r="E7" s="21" t="s">
        <v>20</v>
      </c>
      <c r="F7" s="21" t="s">
        <v>25</v>
      </c>
      <c r="G7" s="22" t="s">
        <v>21</v>
      </c>
      <c r="H7" s="22" t="s">
        <v>22</v>
      </c>
      <c r="I7" s="22" t="s">
        <v>24</v>
      </c>
      <c r="J7" s="22" t="s">
        <v>23</v>
      </c>
    </row>
    <row r="8" spans="1:10" x14ac:dyDescent="0.2">
      <c r="A8" s="4" t="s">
        <v>11</v>
      </c>
      <c r="B8" s="7">
        <v>5000</v>
      </c>
      <c r="C8" s="4"/>
      <c r="D8" s="4"/>
      <c r="E8" s="4"/>
      <c r="F8" s="7">
        <f>SUM(B8:E8)</f>
        <v>5000</v>
      </c>
      <c r="G8" s="10">
        <f t="shared" ref="G8:G17" si="0">F8/F$20</f>
        <v>0.21739130434782608</v>
      </c>
      <c r="H8" s="13">
        <f>$B$4*G8</f>
        <v>1086956.5217391304</v>
      </c>
      <c r="I8" s="10">
        <f>F8/$F$21</f>
        <v>0.19607843137254902</v>
      </c>
      <c r="J8" s="13">
        <f>$B$4*I8</f>
        <v>980392.15686274506</v>
      </c>
    </row>
    <row r="9" spans="1:10" x14ac:dyDescent="0.2">
      <c r="A9" s="5" t="s">
        <v>12</v>
      </c>
      <c r="B9" s="8">
        <v>5000</v>
      </c>
      <c r="C9" s="5"/>
      <c r="D9" s="5"/>
      <c r="E9" s="5"/>
      <c r="F9" s="8">
        <f t="shared" ref="F9:F17" si="1">SUM(B9:E9)</f>
        <v>5000</v>
      </c>
      <c r="G9" s="11">
        <f t="shared" si="0"/>
        <v>0.21739130434782608</v>
      </c>
      <c r="H9" s="14">
        <f t="shared" ref="H9:H17" si="2">$B$4*G9</f>
        <v>1086956.5217391304</v>
      </c>
      <c r="I9" s="11">
        <f t="shared" ref="I9:I19" si="3">F9/$F$21</f>
        <v>0.19607843137254902</v>
      </c>
      <c r="J9" s="14">
        <f t="shared" ref="J9:J19" si="4">$B$4*I9</f>
        <v>980392.15686274506</v>
      </c>
    </row>
    <row r="10" spans="1:10" x14ac:dyDescent="0.2">
      <c r="A10" s="5" t="s">
        <v>13</v>
      </c>
      <c r="B10" s="8">
        <v>3000</v>
      </c>
      <c r="C10" s="5"/>
      <c r="D10" s="5"/>
      <c r="E10" s="5"/>
      <c r="F10" s="8">
        <f t="shared" si="1"/>
        <v>3000</v>
      </c>
      <c r="G10" s="11">
        <f t="shared" si="0"/>
        <v>0.13043478260869565</v>
      </c>
      <c r="H10" s="14">
        <f t="shared" si="2"/>
        <v>652173.91304347827</v>
      </c>
      <c r="I10" s="11">
        <f t="shared" si="3"/>
        <v>0.11764705882352941</v>
      </c>
      <c r="J10" s="14">
        <f t="shared" si="4"/>
        <v>588235.29411764711</v>
      </c>
    </row>
    <row r="11" spans="1:10" x14ac:dyDescent="0.2">
      <c r="A11" s="5" t="s">
        <v>14</v>
      </c>
      <c r="B11" s="8">
        <v>2000</v>
      </c>
      <c r="C11" s="5"/>
      <c r="D11" s="5"/>
      <c r="E11" s="5"/>
      <c r="F11" s="8">
        <f t="shared" si="1"/>
        <v>2000</v>
      </c>
      <c r="G11" s="11">
        <f t="shared" si="0"/>
        <v>8.6956521739130432E-2</v>
      </c>
      <c r="H11" s="14">
        <f t="shared" si="2"/>
        <v>434782.60869565216</v>
      </c>
      <c r="I11" s="11">
        <f t="shared" si="3"/>
        <v>7.8431372549019607E-2</v>
      </c>
      <c r="J11" s="14">
        <f t="shared" si="4"/>
        <v>392156.86274509801</v>
      </c>
    </row>
    <row r="12" spans="1:10" x14ac:dyDescent="0.2">
      <c r="A12" s="5" t="s">
        <v>3</v>
      </c>
      <c r="B12" s="8"/>
      <c r="C12" s="8">
        <v>2000</v>
      </c>
      <c r="D12" s="5"/>
      <c r="E12" s="5"/>
      <c r="F12" s="8">
        <f t="shared" si="1"/>
        <v>2000</v>
      </c>
      <c r="G12" s="11">
        <f t="shared" si="0"/>
        <v>8.6956521739130432E-2</v>
      </c>
      <c r="H12" s="14">
        <f t="shared" si="2"/>
        <v>434782.60869565216</v>
      </c>
      <c r="I12" s="11">
        <f t="shared" si="3"/>
        <v>7.8431372549019607E-2</v>
      </c>
      <c r="J12" s="14">
        <f t="shared" si="4"/>
        <v>392156.86274509801</v>
      </c>
    </row>
    <row r="13" spans="1:10" x14ac:dyDescent="0.2">
      <c r="A13" s="5" t="s">
        <v>4</v>
      </c>
      <c r="B13" s="8"/>
      <c r="C13" s="8">
        <v>1000</v>
      </c>
      <c r="D13" s="5"/>
      <c r="E13" s="5"/>
      <c r="F13" s="8">
        <f t="shared" si="1"/>
        <v>1000</v>
      </c>
      <c r="G13" s="11">
        <f t="shared" si="0"/>
        <v>4.3478260869565216E-2</v>
      </c>
      <c r="H13" s="14">
        <f t="shared" si="2"/>
        <v>217391.30434782608</v>
      </c>
      <c r="I13" s="11">
        <f t="shared" si="3"/>
        <v>3.9215686274509803E-2</v>
      </c>
      <c r="J13" s="14">
        <f t="shared" si="4"/>
        <v>196078.43137254901</v>
      </c>
    </row>
    <row r="14" spans="1:10" x14ac:dyDescent="0.2">
      <c r="A14" s="5" t="s">
        <v>5</v>
      </c>
      <c r="B14" s="8"/>
      <c r="C14" s="5"/>
      <c r="D14" s="8">
        <v>1000</v>
      </c>
      <c r="E14" s="5"/>
      <c r="F14" s="8">
        <f t="shared" si="1"/>
        <v>1000</v>
      </c>
      <c r="G14" s="11">
        <f t="shared" si="0"/>
        <v>4.3478260869565216E-2</v>
      </c>
      <c r="H14" s="14">
        <f t="shared" si="2"/>
        <v>217391.30434782608</v>
      </c>
      <c r="I14" s="11">
        <f t="shared" si="3"/>
        <v>3.9215686274509803E-2</v>
      </c>
      <c r="J14" s="14">
        <f t="shared" si="4"/>
        <v>196078.43137254901</v>
      </c>
    </row>
    <row r="15" spans="1:10" x14ac:dyDescent="0.2">
      <c r="A15" s="5" t="s">
        <v>6</v>
      </c>
      <c r="B15" s="5"/>
      <c r="C15" s="8"/>
      <c r="D15" s="8">
        <v>1000</v>
      </c>
      <c r="E15" s="5"/>
      <c r="F15" s="8">
        <f t="shared" si="1"/>
        <v>1000</v>
      </c>
      <c r="G15" s="11">
        <f t="shared" si="0"/>
        <v>4.3478260869565216E-2</v>
      </c>
      <c r="H15" s="14">
        <f t="shared" si="2"/>
        <v>217391.30434782608</v>
      </c>
      <c r="I15" s="11">
        <f t="shared" si="3"/>
        <v>3.9215686274509803E-2</v>
      </c>
      <c r="J15" s="14">
        <f t="shared" si="4"/>
        <v>196078.43137254901</v>
      </c>
    </row>
    <row r="16" spans="1:10" x14ac:dyDescent="0.2">
      <c r="A16" s="5" t="s">
        <v>7</v>
      </c>
      <c r="B16" s="8"/>
      <c r="C16" s="8"/>
      <c r="D16" s="5"/>
      <c r="E16" s="8">
        <v>2000</v>
      </c>
      <c r="F16" s="8">
        <f t="shared" si="1"/>
        <v>2000</v>
      </c>
      <c r="G16" s="11">
        <f t="shared" si="0"/>
        <v>8.6956521739130432E-2</v>
      </c>
      <c r="H16" s="14">
        <f t="shared" si="2"/>
        <v>434782.60869565216</v>
      </c>
      <c r="I16" s="11">
        <f t="shared" si="3"/>
        <v>7.8431372549019607E-2</v>
      </c>
      <c r="J16" s="14">
        <f t="shared" si="4"/>
        <v>392156.86274509801</v>
      </c>
    </row>
    <row r="17" spans="1:10" x14ac:dyDescent="0.2">
      <c r="A17" s="5" t="s">
        <v>8</v>
      </c>
      <c r="B17" s="8"/>
      <c r="C17" s="8"/>
      <c r="D17" s="5"/>
      <c r="E17" s="8">
        <v>1000</v>
      </c>
      <c r="F17" s="8">
        <f t="shared" si="1"/>
        <v>1000</v>
      </c>
      <c r="G17" s="11">
        <f t="shared" si="0"/>
        <v>4.3478260869565216E-2</v>
      </c>
      <c r="H17" s="14">
        <f t="shared" si="2"/>
        <v>217391.30434782608</v>
      </c>
      <c r="I17" s="11">
        <f t="shared" si="3"/>
        <v>3.9215686274509803E-2</v>
      </c>
      <c r="J17" s="14">
        <f t="shared" si="4"/>
        <v>196078.43137254901</v>
      </c>
    </row>
    <row r="18" spans="1:10" x14ac:dyDescent="0.2">
      <c r="A18" s="5"/>
      <c r="B18" s="5"/>
      <c r="C18" s="5"/>
      <c r="D18" s="5"/>
      <c r="E18" s="5"/>
      <c r="F18" s="8"/>
      <c r="G18" s="5"/>
      <c r="H18" s="5"/>
      <c r="I18" s="11"/>
      <c r="J18" s="14"/>
    </row>
    <row r="19" spans="1:10" x14ac:dyDescent="0.2">
      <c r="A19" s="6" t="s">
        <v>15</v>
      </c>
      <c r="B19" s="9">
        <v>2500</v>
      </c>
      <c r="C19" s="6"/>
      <c r="D19" s="6"/>
      <c r="E19" s="6"/>
      <c r="F19" s="9">
        <f>SUM(B19:E19)</f>
        <v>2500</v>
      </c>
      <c r="G19" s="12" t="s">
        <v>18</v>
      </c>
      <c r="H19" s="6"/>
      <c r="I19" s="15">
        <f t="shared" si="3"/>
        <v>9.8039215686274508E-2</v>
      </c>
      <c r="J19" s="16">
        <f t="shared" si="4"/>
        <v>490196.07843137253</v>
      </c>
    </row>
    <row r="20" spans="1:10" x14ac:dyDescent="0.2">
      <c r="A20" s="17" t="s">
        <v>16</v>
      </c>
      <c r="B20" s="18">
        <f>SUM(B8:B17)</f>
        <v>15000</v>
      </c>
      <c r="C20" s="18">
        <f>SUM(C8:C17)</f>
        <v>3000</v>
      </c>
      <c r="D20" s="18">
        <f t="shared" ref="D20:F20" si="5">SUM(D8:D17)</f>
        <v>2000</v>
      </c>
      <c r="E20" s="18">
        <f t="shared" si="5"/>
        <v>3000</v>
      </c>
      <c r="F20" s="18">
        <f t="shared" si="5"/>
        <v>23000</v>
      </c>
      <c r="G20" s="19">
        <f>SUM(G8:G17)</f>
        <v>0.99999999999999978</v>
      </c>
      <c r="H20" s="20">
        <f>SUM(H8:H17)</f>
        <v>5000000.0000000009</v>
      </c>
      <c r="I20" s="19"/>
      <c r="J20" s="20"/>
    </row>
    <row r="21" spans="1:10" x14ac:dyDescent="0.2">
      <c r="A21" s="21" t="s">
        <v>17</v>
      </c>
      <c r="B21" s="23">
        <f>SUM(B8:B19)</f>
        <v>17500</v>
      </c>
      <c r="C21" s="23">
        <f>SUM(C8:C19)</f>
        <v>3000</v>
      </c>
      <c r="D21" s="23">
        <f>SUM(D8:D19)</f>
        <v>2000</v>
      </c>
      <c r="E21" s="23">
        <f>SUM(E8:E19)</f>
        <v>3000</v>
      </c>
      <c r="F21" s="23">
        <f>SUM(B21:E21)</f>
        <v>25500</v>
      </c>
      <c r="G21" s="24" t="s">
        <v>18</v>
      </c>
      <c r="H21" s="24" t="s">
        <v>18</v>
      </c>
      <c r="I21" s="25">
        <f>SUM(I8:I19)</f>
        <v>0.99999999999999978</v>
      </c>
      <c r="J21" s="26">
        <f>SUM(J8:J19)</f>
        <v>5000000</v>
      </c>
    </row>
  </sheetData>
  <mergeCells count="1">
    <mergeCell ref="A1:J1"/>
  </mergeCells>
  <phoneticPr fontId="3" type="noConversion"/>
  <pageMargins left="0.7" right="0.7" top="0.75" bottom="0.75" header="0.3" footer="0.3"/>
  <ignoredErrors>
    <ignoredError sqref="I8:I17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 table template</vt:lpstr>
    </vt:vector>
  </TitlesOfParts>
  <Company>Weightmans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 table template</dc:title>
  <dc:creator>Chris Stewart</dc:creator>
  <cp:lastModifiedBy>Chris Stewart</cp:lastModifiedBy>
  <dcterms:created xsi:type="dcterms:W3CDTF">2024-04-09T12:26:50Z</dcterms:created>
  <dcterms:modified xsi:type="dcterms:W3CDTF">2025-08-18T14:34:17Z</dcterms:modified>
</cp:coreProperties>
</file>